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che A" sheetId="1" state="visible" r:id="rId1"/>
    <sheet xmlns:r="http://schemas.openxmlformats.org/officeDocument/2006/relationships" name="Woche B" sheetId="2" state="visible" r:id="rId2"/>
    <sheet xmlns:r="http://schemas.openxmlformats.org/officeDocument/2006/relationships" name="Fächer &amp; Lehrer" sheetId="3" state="visible" r:id="rId3"/>
    <sheet xmlns:r="http://schemas.openxmlformats.org/officeDocument/2006/relationships" name="Einstellungen" sheetId="4" state="visible" r:id="rId4"/>
  </sheets>
  <definedNames>
    <definedName name="_xlnm.Print_Area" localSheetId="0">'Woche A'!$A$1:$O$29</definedName>
    <definedName name="_xlnm.Print_Area" localSheetId="1">'Woche B'!$A$1:$I$23</definedName>
    <definedName name="_xlnm.Print_Area" localSheetId="2">'Fächer &amp; Lehrer'!$A$1:$F$26</definedName>
    <definedName name="_xlnm.Print_Area" localSheetId="3">'Einstellungen'!$A$1:$E$24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&quot;Schuljahr &quot;@"/>
    <numFmt numFmtId="166" formatCode="DD.MM."/>
    <numFmt numFmtId="167" formatCode="&quot;● &quot;@"/>
  </numFmts>
  <fonts count="17">
    <font>
      <name val="Calibri"/>
      <family val="2"/>
      <color theme="1"/>
      <sz val="11"/>
      <scheme val="minor"/>
    </font>
    <font>
      <name val="Calibri"/>
      <sz val="11"/>
    </font>
    <font>
      <name val="Calibri"/>
      <b val="1"/>
      <strike val="0"/>
      <color rgb="00FFFFFF"/>
      <sz val="30"/>
    </font>
    <font>
      <name val="Calibri"/>
      <strike val="0"/>
      <color rgb="00E0E7FF"/>
      <sz val="12"/>
    </font>
    <font>
      <name val="Calibri"/>
      <b val="1"/>
      <strike val="0"/>
      <color rgb="00FFFFFF"/>
      <sz val="11"/>
    </font>
    <font>
      <name val="Calibri"/>
      <b val="1"/>
      <strike val="0"/>
      <color rgb="001E293B"/>
      <sz val="11"/>
    </font>
    <font>
      <name val="Calibri"/>
      <strike val="0"/>
      <color rgb="001E293B"/>
      <sz val="11"/>
    </font>
    <font>
      <name val="Calibri"/>
      <strike val="0"/>
      <color rgb="0064748B"/>
      <sz val="9"/>
    </font>
    <font>
      <name val="Calibri"/>
      <b val="1"/>
      <strike val="0"/>
      <color rgb="001E293B"/>
      <sz val="12"/>
    </font>
    <font>
      <name val="Calibri"/>
      <b val="1"/>
      <strike val="0"/>
      <color rgb="0064748B"/>
      <sz val="11"/>
    </font>
    <font>
      <name val="Calibri"/>
      <b val="1"/>
      <strike val="0"/>
      <color rgb="001E293B"/>
      <sz val="22"/>
    </font>
    <font>
      <name val="Calibri"/>
      <b val="1"/>
      <strike val="0"/>
      <color rgb="00FFFFFF"/>
      <sz val="12"/>
    </font>
    <font>
      <name val="Calibri"/>
      <b val="1"/>
      <strike val="0"/>
      <color rgb="001E293B"/>
      <sz val="10"/>
    </font>
    <font>
      <name val="Calibri"/>
      <strike val="0"/>
      <color rgb="001E293B"/>
      <sz val="12"/>
    </font>
    <font>
      <name val="Calibri"/>
      <i val="1"/>
      <strike val="0"/>
      <color rgb="0064748B"/>
      <sz val="9"/>
    </font>
    <font>
      <name val="Calibri"/>
      <strike val="0"/>
      <color rgb="001E293B"/>
      <sz val="10"/>
    </font>
    <font>
      <name val="Calibri"/>
      <strike val="0"/>
      <color rgb="0064748B"/>
      <sz val="11"/>
    </font>
  </fonts>
  <fills count="2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CE7F3"/>
      </patternFill>
    </fill>
    <fill>
      <patternFill patternType="solid">
        <fgColor rgb="00DBEAFE"/>
      </patternFill>
    </fill>
    <fill>
      <patternFill patternType="solid">
        <fgColor rgb="00F3E8FF"/>
      </patternFill>
    </fill>
    <fill>
      <patternFill patternType="solid">
        <fgColor rgb="00FAE8FF"/>
      </patternFill>
    </fill>
    <fill>
      <patternFill patternType="solid">
        <fgColor rgb="00EDE9FE"/>
      </patternFill>
    </fill>
    <fill>
      <patternFill patternType="solid">
        <fgColor rgb="00DCFCE7"/>
      </patternFill>
    </fill>
    <fill>
      <patternFill patternType="solid">
        <fgColor rgb="00CCFBF1"/>
      </patternFill>
    </fill>
    <fill>
      <patternFill patternType="solid">
        <fgColor rgb="00FFEDD5"/>
      </patternFill>
    </fill>
    <fill>
      <patternFill patternType="solid">
        <fgColor rgb="00FEF9C3"/>
      </patternFill>
    </fill>
    <fill>
      <patternFill patternType="solid">
        <fgColor rgb="00ECFCCB"/>
      </patternFill>
    </fill>
    <fill>
      <patternFill patternType="solid">
        <fgColor rgb="00E7E5E4"/>
      </patternFill>
    </fill>
    <fill>
      <patternFill patternType="solid">
        <fgColor rgb="00E0E7FF"/>
      </patternFill>
    </fill>
    <fill>
      <patternFill patternType="solid">
        <fgColor rgb="00D1FAE5"/>
      </patternFill>
    </fill>
    <fill>
      <patternFill patternType="solid">
        <fgColor rgb="00FFE4E6"/>
      </patternFill>
    </fill>
    <fill>
      <patternFill patternType="solid">
        <fgColor rgb="00CFFAFE"/>
      </patternFill>
    </fill>
    <fill>
      <patternFill patternType="solid">
        <fgColor rgb="00E2E8F0"/>
      </patternFill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E0F2FE"/>
      </patternFill>
    </fill>
    <fill>
      <patternFill patternType="solid">
        <fgColor rgb="00F1F5FE"/>
      </patternFill>
    </fill>
    <fill>
      <patternFill patternType="solid">
        <fgColor rgb="00FFFFFF"/>
      </patternFill>
    </fill>
    <fill>
      <patternFill patternType="solid">
        <fgColor rgb="00EEF2FF"/>
      </patternFill>
    </fill>
  </fills>
  <borders count="20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4F46E5"/>
      </left>
      <top style="medium">
        <color rgb="004F46E5"/>
      </top>
    </border>
    <border>
      <right style="medium">
        <color rgb="004F46E5"/>
      </right>
      <top style="medium">
        <color rgb="004F46E5"/>
      </top>
    </border>
    <border>
      <left style="medium">
        <color rgb="004F46E5"/>
      </left>
      <bottom style="medium">
        <color rgb="004F46E5"/>
      </bottom>
    </border>
    <border>
      <right style="medium">
        <color rgb="004F46E5"/>
      </right>
      <bottom style="medium">
        <color rgb="004F46E5"/>
      </bottom>
    </border>
    <border>
      <left style="medium">
        <color rgb="002563EB"/>
      </left>
      <top style="medium">
        <color rgb="002563EB"/>
      </top>
    </border>
    <border>
      <right style="medium">
        <color rgb="002563EB"/>
      </right>
      <top style="medium">
        <color rgb="002563EB"/>
      </top>
    </border>
    <border>
      <left style="medium">
        <color rgb="002563EB"/>
      </left>
      <bottom style="medium">
        <color rgb="002563EB"/>
      </bottom>
    </border>
    <border>
      <right style="medium">
        <color rgb="002563EB"/>
      </right>
      <bottom style="medium">
        <color rgb="002563EB"/>
      </bottom>
    </border>
    <border>
      <left style="medium">
        <color rgb="00EC4899"/>
      </left>
      <top style="medium">
        <color rgb="00EC4899"/>
      </top>
    </border>
    <border>
      <right style="medium">
        <color rgb="00EC4899"/>
      </right>
      <top style="medium">
        <color rgb="00EC4899"/>
      </top>
    </border>
    <border>
      <left style="medium">
        <color rgb="00EC4899"/>
      </left>
      <bottom style="medium">
        <color rgb="00EC4899"/>
      </bottom>
    </border>
    <border>
      <right style="medium">
        <color rgb="00EC4899"/>
      </right>
      <bottom style="medium">
        <color rgb="00EC4899"/>
      </bottom>
    </border>
    <border>
      <left style="medium">
        <color rgb="00A855F7"/>
      </left>
      <top style="medium">
        <color rgb="00A855F7"/>
      </top>
    </border>
    <border>
      <top style="medium">
        <color rgb="00A855F7"/>
      </top>
    </border>
    <border>
      <right style="medium">
        <color rgb="00A855F7"/>
      </right>
      <top style="medium">
        <color rgb="00A855F7"/>
      </top>
    </border>
    <border>
      <left style="medium">
        <color rgb="00A855F7"/>
      </left>
      <bottom style="medium">
        <color rgb="00A855F7"/>
      </bottom>
    </border>
    <border>
      <bottom style="medium">
        <color rgb="00A855F7"/>
      </bottom>
    </border>
    <border>
      <right style="medium">
        <color rgb="00A855F7"/>
      </right>
      <bottom style="medium">
        <color rgb="00A855F7"/>
      </bottom>
    </border>
  </borders>
  <cellStyleXfs count="1">
    <xf numFmtId="0" fontId="1" fillId="0" borderId="0"/>
  </cellStyleXfs>
  <cellXfs count="89">
    <xf numFmtId="0" fontId="0" fillId="0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top" indent="1"/>
    </xf>
    <xf numFmtId="0" fontId="5" fillId="0" borderId="0" applyAlignment="1" pivotButton="0" quotePrefix="0" xfId="0">
      <alignment horizontal="right" vertical="center" indent="1"/>
    </xf>
    <xf numFmtId="0" fontId="8" fillId="0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/>
    </xf>
    <xf numFmtId="0" fontId="9" fillId="23" borderId="2" applyAlignment="1" pivotButton="0" quotePrefix="0" xfId="0">
      <alignment horizontal="center" vertical="bottom"/>
    </xf>
    <xf numFmtId="0" fontId="0" fillId="23" borderId="3" pivotButton="0" quotePrefix="0" xfId="0"/>
    <xf numFmtId="0" fontId="9" fillId="23" borderId="6" applyAlignment="1" pivotButton="0" quotePrefix="0" xfId="0">
      <alignment horizontal="center" vertical="bottom"/>
    </xf>
    <xf numFmtId="0" fontId="0" fillId="23" borderId="7" pivotButton="0" quotePrefix="0" xfId="0"/>
    <xf numFmtId="0" fontId="9" fillId="23" borderId="10" applyAlignment="1" pivotButton="0" quotePrefix="0" xfId="0">
      <alignment horizontal="center" vertical="bottom"/>
    </xf>
    <xf numFmtId="0" fontId="0" fillId="23" borderId="11" pivotButton="0" quotePrefix="0" xfId="0"/>
    <xf numFmtId="0" fontId="9" fillId="23" borderId="14" applyAlignment="1" pivotButton="0" quotePrefix="0" xfId="0">
      <alignment horizontal="center" vertical="bottom"/>
    </xf>
    <xf numFmtId="0" fontId="0" fillId="23" borderId="15" pivotButton="0" quotePrefix="0" xfId="0"/>
    <xf numFmtId="0" fontId="0" fillId="23" borderId="16" pivotButton="0" quotePrefix="0" xfId="0"/>
    <xf numFmtId="0" fontId="10" fillId="23" borderId="4" applyAlignment="1" pivotButton="0" quotePrefix="0" xfId="0">
      <alignment horizontal="center" vertical="center"/>
    </xf>
    <xf numFmtId="0" fontId="0" fillId="23" borderId="5" pivotButton="0" quotePrefix="0" xfId="0"/>
    <xf numFmtId="1" fontId="10" fillId="23" borderId="8" applyAlignment="1" pivotButton="0" quotePrefix="0" xfId="0">
      <alignment horizontal="center" vertical="center"/>
    </xf>
    <xf numFmtId="0" fontId="0" fillId="23" borderId="9" pivotButton="0" quotePrefix="0" xfId="0"/>
    <xf numFmtId="0" fontId="10" fillId="23" borderId="12" applyAlignment="1" pivotButton="0" quotePrefix="0" xfId="0">
      <alignment horizontal="center" vertical="center"/>
    </xf>
    <xf numFmtId="0" fontId="0" fillId="23" borderId="13" pivotButton="0" quotePrefix="0" xfId="0"/>
    <xf numFmtId="0" fontId="10" fillId="23" borderId="17" applyAlignment="1" pivotButton="0" quotePrefix="0" xfId="0">
      <alignment horizontal="center" vertical="center"/>
    </xf>
    <xf numFmtId="0" fontId="0" fillId="23" borderId="18" pivotButton="0" quotePrefix="0" xfId="0"/>
    <xf numFmtId="0" fontId="0" fillId="23" borderId="19" pivotButton="0" quotePrefix="0" xfId="0"/>
    <xf numFmtId="0" fontId="4" fillId="2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9" fillId="19" borderId="1" applyAlignment="1" pivotButton="0" quotePrefix="0" xfId="0">
      <alignment horizontal="center" vertical="center" wrapText="1"/>
    </xf>
    <xf numFmtId="0" fontId="12" fillId="19" borderId="1" applyAlignment="1" pivotButton="0" quotePrefix="0" xfId="0">
      <alignment horizontal="center" vertical="center" wrapText="1"/>
    </xf>
    <xf numFmtId="0" fontId="13" fillId="23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 indent="1"/>
    </xf>
    <xf numFmtId="0" fontId="15" fillId="0" borderId="1" applyAlignment="1" pivotButton="0" quotePrefix="0" xfId="0">
      <alignment horizontal="center" vertical="center" wrapText="1"/>
    </xf>
    <xf numFmtId="166" fontId="15" fillId="0" borderId="1" applyAlignment="1" pivotButton="0" quotePrefix="0" xfId="0">
      <alignment horizontal="center" vertical="center" wrapText="1"/>
    </xf>
    <xf numFmtId="167" fontId="12" fillId="0" borderId="1" applyAlignment="1" pivotButton="0" quotePrefix="0" xfId="0">
      <alignment horizontal="center" vertical="center" wrapText="1"/>
    </xf>
    <xf numFmtId="9" fontId="15" fillId="0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 vertical="center" wrapText="1"/>
    </xf>
    <xf numFmtId="0" fontId="6" fillId="24" borderId="1" applyAlignment="1" pivotButton="0" quotePrefix="0" xfId="0">
      <alignment horizontal="center" vertical="center" wrapText="1"/>
    </xf>
    <xf numFmtId="0" fontId="14" fillId="24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 indent="1"/>
    </xf>
    <xf numFmtId="0" fontId="6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 indent="1"/>
    </xf>
    <xf numFmtId="0" fontId="5" fillId="4" borderId="1" applyAlignment="1" pivotButton="0" quotePrefix="0" xfId="0">
      <alignment horizontal="left" vertical="center" wrapText="1" indent="1"/>
    </xf>
    <xf numFmtId="0" fontId="6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 indent="1"/>
    </xf>
    <xf numFmtId="0" fontId="6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 indent="1"/>
    </xf>
    <xf numFmtId="0" fontId="6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 indent="1"/>
    </xf>
    <xf numFmtId="0" fontId="6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 wrapText="1" indent="1"/>
    </xf>
    <xf numFmtId="0" fontId="6" fillId="8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left" vertical="center" wrapText="1" indent="1"/>
    </xf>
    <xf numFmtId="0" fontId="6" fillId="9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left" vertical="center" wrapText="1" indent="1"/>
    </xf>
    <xf numFmtId="0" fontId="6" fillId="10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left" vertical="center" wrapText="1" indent="1"/>
    </xf>
    <xf numFmtId="0" fontId="6" fillId="11" borderId="1" applyAlignment="1" pivotButton="0" quotePrefix="0" xfId="0">
      <alignment horizontal="center" vertical="center" wrapText="1"/>
    </xf>
    <xf numFmtId="0" fontId="5" fillId="12" borderId="1" applyAlignment="1" pivotButton="0" quotePrefix="0" xfId="0">
      <alignment horizontal="left" vertical="center" wrapText="1" indent="1"/>
    </xf>
    <xf numFmtId="0" fontId="6" fillId="12" borderId="1" applyAlignment="1" pivotButton="0" quotePrefix="0" xfId="0">
      <alignment horizontal="center" vertical="center" wrapText="1"/>
    </xf>
    <xf numFmtId="0" fontId="5" fillId="13" borderId="1" applyAlignment="1" pivotButton="0" quotePrefix="0" xfId="0">
      <alignment horizontal="left" vertical="center" wrapText="1" indent="1"/>
    </xf>
    <xf numFmtId="0" fontId="6" fillId="13" borderId="1" applyAlignment="1" pivotButton="0" quotePrefix="0" xfId="0">
      <alignment horizontal="center" vertical="center" wrapText="1"/>
    </xf>
    <xf numFmtId="0" fontId="5" fillId="14" borderId="1" applyAlignment="1" pivotButton="0" quotePrefix="0" xfId="0">
      <alignment horizontal="left" vertical="center" wrapText="1" indent="1"/>
    </xf>
    <xf numFmtId="0" fontId="6" fillId="14" borderId="1" applyAlignment="1" pivotButton="0" quotePrefix="0" xfId="0">
      <alignment horizontal="center" vertical="center" wrapText="1"/>
    </xf>
    <xf numFmtId="0" fontId="5" fillId="15" borderId="1" applyAlignment="1" pivotButton="0" quotePrefix="0" xfId="0">
      <alignment horizontal="left" vertical="center" wrapText="1" indent="1"/>
    </xf>
    <xf numFmtId="0" fontId="6" fillId="15" borderId="1" applyAlignment="1" pivotButton="0" quotePrefix="0" xfId="0">
      <alignment horizontal="center" vertical="center" wrapText="1"/>
    </xf>
    <xf numFmtId="0" fontId="5" fillId="16" borderId="1" applyAlignment="1" pivotButton="0" quotePrefix="0" xfId="0">
      <alignment horizontal="left" vertical="center" wrapText="1" indent="1"/>
    </xf>
    <xf numFmtId="0" fontId="6" fillId="16" borderId="1" applyAlignment="1" pivotButton="0" quotePrefix="0" xfId="0">
      <alignment horizontal="center" vertical="center" wrapText="1"/>
    </xf>
    <xf numFmtId="0" fontId="5" fillId="17" borderId="1" applyAlignment="1" pivotButton="0" quotePrefix="0" xfId="0">
      <alignment horizontal="left" vertical="center" wrapText="1" indent="1"/>
    </xf>
    <xf numFmtId="0" fontId="6" fillId="17" borderId="1" applyAlignment="1" pivotButton="0" quotePrefix="0" xfId="0">
      <alignment horizontal="center" vertical="center" wrapText="1"/>
    </xf>
    <xf numFmtId="0" fontId="5" fillId="18" borderId="1" applyAlignment="1" pivotButton="0" quotePrefix="0" xfId="0">
      <alignment horizontal="left" vertical="center" wrapText="1" indent="1"/>
    </xf>
    <xf numFmtId="0" fontId="6" fillId="18" borderId="1" applyAlignment="1" pivotButton="0" quotePrefix="0" xfId="0">
      <alignment horizontal="center" vertical="center" wrapText="1"/>
    </xf>
    <xf numFmtId="0" fontId="5" fillId="19" borderId="1" applyAlignment="1" pivotButton="0" quotePrefix="0" xfId="0">
      <alignment horizontal="left" vertical="center" wrapText="1" indent="1"/>
    </xf>
    <xf numFmtId="0" fontId="6" fillId="19" borderId="1" applyAlignment="1" pivotButton="0" quotePrefix="0" xfId="0">
      <alignment horizontal="center" vertical="center" wrapText="1"/>
    </xf>
    <xf numFmtId="0" fontId="5" fillId="20" borderId="1" applyAlignment="1" pivotButton="0" quotePrefix="0" xfId="0">
      <alignment horizontal="left" vertical="center" wrapText="1" indent="1"/>
    </xf>
    <xf numFmtId="0" fontId="6" fillId="20" borderId="1" applyAlignment="1" pivotButton="0" quotePrefix="0" xfId="0">
      <alignment horizontal="center" vertical="center" wrapText="1"/>
    </xf>
    <xf numFmtId="0" fontId="5" fillId="21" borderId="1" applyAlignment="1" pivotButton="0" quotePrefix="0" xfId="0">
      <alignment horizontal="left" vertical="center" wrapText="1" indent="1"/>
    </xf>
    <xf numFmtId="0" fontId="6" fillId="21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8" fillId="11" borderId="1" applyAlignment="1" pivotButton="0" quotePrefix="0" xfId="0">
      <alignment horizontal="center" vertical="center" wrapText="1"/>
    </xf>
    <xf numFmtId="1" fontId="8" fillId="11" borderId="1" applyAlignment="1" pivotButton="0" quotePrefix="0" xfId="0">
      <alignment horizontal="center" vertical="center" wrapText="1"/>
    </xf>
    <xf numFmtId="0" fontId="6" fillId="22" borderId="1" applyAlignment="1" pivotButton="0" quotePrefix="0" xfId="0">
      <alignment horizontal="left" vertical="center" wrapText="1" indent="1"/>
    </xf>
    <xf numFmtId="164" fontId="6" fillId="19" borderId="1" applyAlignment="1" pivotButton="0" quotePrefix="0" xfId="0">
      <alignment horizontal="center" vertical="center" wrapText="1"/>
    </xf>
    <xf numFmtId="0" fontId="6" fillId="23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26">
    <dxf>
      <fill>
        <patternFill patternType="solid">
          <fgColor rgb="00EC4899"/>
        </patternFill>
      </fill>
    </dxf>
    <dxf>
      <font>
        <name val="Calibri"/>
        <strike val="1"/>
        <color rgb="0094A3B8"/>
        <sz val="12"/>
      </font>
      <fill>
        <patternFill patternType="solid">
          <fgColor rgb="00F1F5F9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F3E8FF"/>
        </patternFill>
      </fill>
    </dxf>
    <dxf>
      <fill>
        <patternFill patternType="solid">
          <fgColor rgb="00FAE8FF"/>
        </patternFill>
      </fill>
    </dxf>
    <dxf>
      <fill>
        <patternFill patternType="solid">
          <fgColor rgb="00EDE9FE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CCFBF1"/>
        </patternFill>
      </fill>
    </dxf>
    <dxf>
      <fill>
        <patternFill patternType="solid">
          <fgColor rgb="00FFEDD5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ECFCCB"/>
        </patternFill>
      </fill>
    </dxf>
    <dxf>
      <fill>
        <patternFill patternType="solid">
          <fgColor rgb="00E7E5E4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D1FAE5"/>
        </patternFill>
      </fill>
    </dxf>
    <dxf>
      <fill>
        <patternFill patternType="solid">
          <fgColor rgb="00FFE4E6"/>
        </patternFill>
      </fill>
    </dxf>
    <dxf>
      <fill>
        <patternFill patternType="solid">
          <fgColor rgb="00CFFAFE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1F5F9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0F2FE"/>
        </patternFill>
      </fill>
    </dxf>
    <dxf>
      <font>
        <name val="Calibri"/>
        <b val="1"/>
        <strike val="0"/>
        <color rgb="00C2410C"/>
        <sz val="10"/>
      </font>
      <fill>
        <patternFill patternType="solid">
          <fgColor rgb="00FFEDD5"/>
        </patternFill>
      </fill>
    </dxf>
    <dxf>
      <font>
        <name val="Calibri"/>
        <b val="1"/>
        <strike val="0"/>
        <color rgb="001D4ED8"/>
        <sz val="10"/>
      </font>
      <fill>
        <patternFill patternType="solid">
          <fgColor rgb="00DBEAFE"/>
        </patternFill>
      </fill>
    </dxf>
    <dxf>
      <font>
        <name val="Calibri"/>
        <b val="1"/>
        <strike val="0"/>
        <color rgb="00166534"/>
        <sz val="10"/>
      </font>
      <fill>
        <patternFill patternType="solid">
          <fgColor rgb="00DCFCE7"/>
        </patternFill>
      </fill>
    </dxf>
    <dxf>
      <font>
        <name val="Calibri"/>
        <strike val="1"/>
        <color rgb="0094A3B8"/>
        <sz val="10"/>
      </font>
    </dxf>
    <dxf>
      <font>
        <name val="Calibri"/>
        <b val="1"/>
        <strike val="0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Fortschritt der Woche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C489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Lbls>
            <showVal val="0"/>
            <showCatName val="0"/>
            <showSerName val="0"/>
            <showPercent val="1"/>
            <showLeaderLines val="0"/>
          </dLbls>
          <cat>
            <numRef>
              <f>'Woche A'!$R$12:$R$13</f>
            </numRef>
          </cat>
          <val>
            <numRef>
              <f>'Woche A'!$S$12:$S$13</f>
            </numRef>
          </val>
        </ser>
        <firstSliceAng val="0"/>
        <holeSize val="58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Relationship Type="http://schemas.openxmlformats.org/officeDocument/2006/relationships/image" Target="/xl/media/image2.png" Id="rId3"/><Relationship Type="http://schemas.openxmlformats.org/officeDocument/2006/relationships/image" Target="/xl/media/image3.png" Id="rId4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18</row>
      <rowOff>0</rowOff>
    </from>
    <ext cx="3780000" cy="201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171450</colOff>
      <row>0</row>
      <rowOff>76200</rowOff>
    </from>
    <ext cx="561975" cy="628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12</col>
      <colOff>314325</colOff>
      <row>0</row>
      <rowOff>76200</rowOff>
    </from>
    <ext cx="628650" cy="6286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11</col>
      <colOff>390525</colOff>
      <row>0</row>
      <rowOff>76200</rowOff>
    </from>
    <ext cx="628650" cy="6286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371475</colOff>
      <row>0</row>
      <rowOff>76200</rowOff>
    </from>
    <ext cx="6286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4</col>
      <colOff>28575</colOff>
      <row>0</row>
      <rowOff>76200</rowOff>
    </from>
    <ext cx="638175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3</col>
      <colOff>171450</colOff>
      <row>0</row>
      <rowOff>76200</rowOff>
    </from>
    <ext cx="6286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9"/>
  <sheetViews>
    <sheetView showGridLines="0" zoomScale="9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" customWidth="1" min="9" max="9"/>
    <col width="22" customWidth="1" min="10" max="10"/>
    <col width="12" customWidth="1" min="11" max="11"/>
    <col width="11" customWidth="1" min="12" max="12"/>
    <col width="12" customWidth="1" min="13" max="13"/>
    <col width="11" customWidth="1" min="14" max="14"/>
    <col width="2" customWidth="1" min="15" max="15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44" customHeight="1">
      <c r="A2" s="2" t="inlineStr">
        <is>
          <t>STUNDENPLAN</t>
        </is>
      </c>
    </row>
    <row r="3" ht="26" customHeight="1">
      <c r="A3" s="3" t="inlineStr">
        <is>
          <t>Woche A – Fächer aus der Liste wählen, Uhrzeiten kommen aus „Einstellungen“. „Mathe – fällt aus“ wird durchgestrichen.</t>
        </is>
      </c>
    </row>
    <row r="4" ht="10" customHeight="1"/>
    <row r="5" ht="24" customHeight="1">
      <c r="C5" s="4" t="inlineStr">
        <is>
          <t>Name:</t>
        </is>
      </c>
      <c r="D5" s="5" t="n"/>
      <c r="E5" s="6" t="n"/>
      <c r="F5" s="4" t="inlineStr">
        <is>
          <t>Klasse:</t>
        </is>
      </c>
      <c r="G5" s="7" t="n"/>
      <c r="H5" s="8" t="inlineStr">
        <is>
          <t>2026/27</t>
        </is>
      </c>
    </row>
    <row r="6" ht="10" customHeight="1"/>
    <row r="7" ht="20" customHeight="1">
      <c r="B7" s="9" t="inlineStr">
        <is>
          <t>Stunden pro Woche</t>
        </is>
      </c>
      <c r="C7" s="10" t="n"/>
      <c r="D7" s="11" t="inlineStr">
        <is>
          <t>Aktive Fächer</t>
        </is>
      </c>
      <c r="E7" s="12" t="n"/>
      <c r="F7" s="13" t="inlineStr">
        <is>
          <t>Ausfälle</t>
        </is>
      </c>
      <c r="G7" s="14" t="n"/>
      <c r="H7" s="15" t="inlineStr">
        <is>
          <t>Hausaufgaben offen</t>
        </is>
      </c>
      <c r="I7" s="16" t="n"/>
      <c r="J7" s="17" t="n"/>
    </row>
    <row r="8" ht="34" customHeight="1">
      <c r="B8" s="18">
        <f>COUNTIFS(D11:H21,"&lt;&gt;",D11:H21,"&lt;&gt;Freistunde")</f>
        <v/>
      </c>
      <c r="C8" s="19" t="n"/>
      <c r="D8" s="20">
        <f>SUMPRODUCT((D11:H21&lt;&gt;"")*(D11:H21&lt;&gt;"Freistunde")/COUNTIF(D11:H21,D11:H21&amp;""))</f>
        <v/>
      </c>
      <c r="E8" s="21" t="n"/>
      <c r="F8" s="22">
        <f>COUNTIF(D11:H21,"*fällt aus*")</f>
        <v/>
      </c>
      <c r="G8" s="23" t="n"/>
      <c r="H8" s="24">
        <f>COUNTIFS(J11:J16,"&lt;&gt;",M11:M16,"&lt;&gt;Erledigt")</f>
        <v/>
      </c>
      <c r="I8" s="25" t="n"/>
      <c r="J8" s="26" t="n"/>
    </row>
    <row r="9" ht="10" customHeight="1"/>
    <row r="10" ht="22" customHeight="1">
      <c r="B10" s="27" t="inlineStr">
        <is>
          <t>Std.</t>
        </is>
      </c>
      <c r="C10" s="27" t="inlineStr">
        <is>
          <t>Zeit ⏰</t>
        </is>
      </c>
      <c r="D10" s="28" t="inlineStr">
        <is>
          <t>Montag ✓</t>
        </is>
      </c>
      <c r="E10" s="28" t="inlineStr">
        <is>
          <t>Dienstag ⏰</t>
        </is>
      </c>
      <c r="F10" s="28" t="inlineStr">
        <is>
          <t>Mittwoch ★</t>
        </is>
      </c>
      <c r="G10" s="28" t="inlineStr">
        <is>
          <t>Donnerstag 📌</t>
        </is>
      </c>
      <c r="H10" s="28" t="inlineStr">
        <is>
          <t>Freitag 🎒</t>
        </is>
      </c>
      <c r="J10" s="29" t="inlineStr">
        <is>
          <t>Hausaufgaben &amp; Termine 📌</t>
        </is>
      </c>
      <c r="K10" s="30" t="n"/>
      <c r="L10" s="30" t="n"/>
      <c r="M10" s="30" t="n"/>
      <c r="N10" s="30" t="n"/>
    </row>
    <row r="11" ht="30" customHeight="1">
      <c r="B11" s="31" t="inlineStr">
        <is>
          <t>1.</t>
        </is>
      </c>
      <c r="C11" s="32">
        <f>TEXT(Einstellungen!C15,"hh:mm")&amp;" – "&amp;TEXT(Einstellungen!D15,"hh:mm")</f>
        <v/>
      </c>
      <c r="D11" s="33" t="inlineStr">
        <is>
          <t>Mathe</t>
        </is>
      </c>
      <c r="E11" s="33" t="inlineStr">
        <is>
          <t>Deutsch</t>
        </is>
      </c>
      <c r="F11" s="33" t="inlineStr">
        <is>
          <t>Englisch</t>
        </is>
      </c>
      <c r="G11" s="33" t="inlineStr">
        <is>
          <t>Mathe</t>
        </is>
      </c>
      <c r="H11" s="33" t="inlineStr">
        <is>
          <t>Deutsch</t>
        </is>
      </c>
      <c r="J11" s="34" t="inlineStr">
        <is>
          <t>Aufgabe</t>
        </is>
      </c>
      <c r="K11" s="34" t="inlineStr">
        <is>
          <t>Fach</t>
        </is>
      </c>
      <c r="L11" s="34" t="inlineStr">
        <is>
          <t>Abgabe</t>
        </is>
      </c>
      <c r="M11" s="34" t="inlineStr">
        <is>
          <t>Status</t>
        </is>
      </c>
      <c r="N11" s="34" t="inlineStr">
        <is>
          <t>Fortschritt</t>
        </is>
      </c>
    </row>
    <row r="12" ht="30" customHeight="1">
      <c r="B12" s="31" t="inlineStr">
        <is>
          <t>2.</t>
        </is>
      </c>
      <c r="C12" s="32">
        <f>TEXT(Einstellungen!C16,"hh:mm")&amp;" – "&amp;TEXT(Einstellungen!D16,"hh:mm")</f>
        <v/>
      </c>
      <c r="D12" s="33" t="inlineStr">
        <is>
          <t>Mathe</t>
        </is>
      </c>
      <c r="E12" s="33" t="inlineStr">
        <is>
          <t>Deutsch</t>
        </is>
      </c>
      <c r="F12" s="33" t="inlineStr">
        <is>
          <t>Englisch</t>
        </is>
      </c>
      <c r="G12" s="33" t="inlineStr">
        <is>
          <t>Mathe – fällt aus</t>
        </is>
      </c>
      <c r="H12" s="33" t="inlineStr">
        <is>
          <t>Deutsch</t>
        </is>
      </c>
      <c r="J12" s="35" t="inlineStr">
        <is>
          <t>Arbeitsblatt S. 42</t>
        </is>
      </c>
      <c r="K12" s="36" t="inlineStr">
        <is>
          <t>Mathe</t>
        </is>
      </c>
      <c r="L12" s="37">
        <f>TODAY()+1</f>
        <v/>
      </c>
      <c r="M12" s="38" t="inlineStr">
        <is>
          <t>Erledigt</t>
        </is>
      </c>
      <c r="N12" s="39" t="n">
        <v>1</v>
      </c>
      <c r="R12" s="40" t="inlineStr">
        <is>
          <t>Erledigt</t>
        </is>
      </c>
      <c r="S12" s="40">
        <f>COUNTIF(M12:M17,"Erledigt")</f>
        <v/>
      </c>
    </row>
    <row r="13" ht="16" customHeight="1">
      <c r="B13" s="41" t="n"/>
      <c r="C13" s="42">
        <f>"Pause "&amp;Einstellungen!C8&amp;" Min."</f>
        <v/>
      </c>
      <c r="D13" s="42" t="inlineStr">
        <is>
          <t>☕ Pause</t>
        </is>
      </c>
      <c r="E13" s="41" t="n"/>
      <c r="F13" s="41" t="n"/>
      <c r="G13" s="41" t="n"/>
      <c r="H13" s="41" t="n"/>
      <c r="J13" s="35" t="inlineStr">
        <is>
          <t>Vokabeln Unit 3</t>
        </is>
      </c>
      <c r="K13" s="36" t="inlineStr">
        <is>
          <t>Englisch</t>
        </is>
      </c>
      <c r="L13" s="37">
        <f>TODAY()+2</f>
        <v/>
      </c>
      <c r="M13" s="38" t="inlineStr">
        <is>
          <t>Offen</t>
        </is>
      </c>
      <c r="N13" s="39" t="n">
        <v>0.2</v>
      </c>
      <c r="R13" s="40" t="inlineStr">
        <is>
          <t>Offen / in Arbeit</t>
        </is>
      </c>
      <c r="S13" s="40">
        <f>COUNTA(J12:J17)-S12</f>
        <v/>
      </c>
    </row>
    <row r="14" ht="30" customHeight="1">
      <c r="B14" s="31" t="inlineStr">
        <is>
          <t>3.</t>
        </is>
      </c>
      <c r="C14" s="32">
        <f>TEXT(Einstellungen!C17,"hh:mm")&amp;" – "&amp;TEXT(Einstellungen!D17,"hh:mm")</f>
        <v/>
      </c>
      <c r="D14" s="33" t="inlineStr">
        <is>
          <t>Englisch</t>
        </is>
      </c>
      <c r="E14" s="33" t="inlineStr">
        <is>
          <t>Physik</t>
        </is>
      </c>
      <c r="F14" s="33" t="inlineStr">
        <is>
          <t>Deutsch</t>
        </is>
      </c>
      <c r="G14" s="33" t="inlineStr">
        <is>
          <t>Physik</t>
        </is>
      </c>
      <c r="H14" s="33" t="inlineStr">
        <is>
          <t>Englisch</t>
        </is>
      </c>
      <c r="J14" s="35" t="inlineStr">
        <is>
          <t>Protokoll Versuch</t>
        </is>
      </c>
      <c r="K14" s="36" t="inlineStr">
        <is>
          <t>Physik</t>
        </is>
      </c>
      <c r="L14" s="37">
        <f>TODAY()+4</f>
        <v/>
      </c>
      <c r="M14" s="38" t="inlineStr">
        <is>
          <t>In Arbeit</t>
        </is>
      </c>
      <c r="N14" s="39" t="n">
        <v>0.5</v>
      </c>
    </row>
    <row r="15" ht="30" customHeight="1">
      <c r="B15" s="31" t="inlineStr">
        <is>
          <t>4.</t>
        </is>
      </c>
      <c r="C15" s="32">
        <f>TEXT(Einstellungen!C18,"hh:mm")&amp;" – "&amp;TEXT(Einstellungen!D18,"hh:mm")</f>
        <v/>
      </c>
      <c r="D15" s="33" t="inlineStr">
        <is>
          <t>Biologie</t>
        </is>
      </c>
      <c r="E15" s="33" t="inlineStr">
        <is>
          <t>Physik</t>
        </is>
      </c>
      <c r="F15" s="33" t="inlineStr">
        <is>
          <t>Geschichte</t>
        </is>
      </c>
      <c r="G15" s="33" t="inlineStr">
        <is>
          <t>Erdkunde</t>
        </is>
      </c>
      <c r="H15" s="33" t="inlineStr">
        <is>
          <t>Englisch</t>
        </is>
      </c>
      <c r="J15" s="35" t="inlineStr">
        <is>
          <t>Referat vorbereiten</t>
        </is>
      </c>
      <c r="K15" s="36" t="inlineStr">
        <is>
          <t>Geschichte</t>
        </is>
      </c>
      <c r="L15" s="37">
        <f>TODAY()+8</f>
        <v/>
      </c>
      <c r="M15" s="38" t="inlineStr">
        <is>
          <t>Offen</t>
        </is>
      </c>
      <c r="N15" s="39" t="n">
        <v>0</v>
      </c>
    </row>
    <row r="16" ht="16" customHeight="1">
      <c r="B16" s="41" t="n"/>
      <c r="C16" s="42">
        <f>"Pause "&amp;Einstellungen!C9&amp;" Min."</f>
        <v/>
      </c>
      <c r="D16" s="42" t="inlineStr">
        <is>
          <t>☕ Pause</t>
        </is>
      </c>
      <c r="E16" s="41" t="n"/>
      <c r="F16" s="41" t="n"/>
      <c r="G16" s="41" t="n"/>
      <c r="H16" s="41" t="n"/>
      <c r="J16" s="35" t="n"/>
      <c r="K16" s="36" t="n"/>
      <c r="L16" s="37" t="n"/>
      <c r="M16" s="38" t="n"/>
      <c r="N16" s="39" t="n"/>
    </row>
    <row r="17" ht="30" customHeight="1">
      <c r="B17" s="31" t="inlineStr">
        <is>
          <t>5.</t>
        </is>
      </c>
      <c r="C17" s="32">
        <f>TEXT(Einstellungen!C19,"hh:mm")&amp;" – "&amp;TEXT(Einstellungen!D19,"hh:mm")</f>
        <v/>
      </c>
      <c r="D17" s="33" t="inlineStr">
        <is>
          <t>Geschichte</t>
        </is>
      </c>
      <c r="E17" s="33" t="inlineStr">
        <is>
          <t>Kunst</t>
        </is>
      </c>
      <c r="F17" s="33" t="inlineStr">
        <is>
          <t>Sport</t>
        </is>
      </c>
      <c r="G17" s="33" t="inlineStr">
        <is>
          <t>Kunst</t>
        </is>
      </c>
      <c r="H17" s="33" t="inlineStr">
        <is>
          <t>Musik</t>
        </is>
      </c>
      <c r="J17" s="35" t="n"/>
      <c r="K17" s="36" t="n"/>
      <c r="L17" s="37" t="n"/>
      <c r="M17" s="38" t="n"/>
      <c r="N17" s="39" t="n"/>
    </row>
    <row r="18" ht="30" customHeight="1">
      <c r="B18" s="31" t="inlineStr">
        <is>
          <t>6.</t>
        </is>
      </c>
      <c r="C18" s="32">
        <f>TEXT(Einstellungen!C20,"hh:mm")&amp;" – "&amp;TEXT(Einstellungen!D20,"hh:mm")</f>
        <v/>
      </c>
      <c r="D18" s="33" t="inlineStr">
        <is>
          <t>Religion / Ethik</t>
        </is>
      </c>
      <c r="E18" s="33" t="inlineStr">
        <is>
          <t>Kunst</t>
        </is>
      </c>
      <c r="F18" s="33" t="inlineStr">
        <is>
          <t>Sport</t>
        </is>
      </c>
      <c r="G18" s="33" t="inlineStr">
        <is>
          <t>Freistunde</t>
        </is>
      </c>
      <c r="H18" s="33" t="inlineStr">
        <is>
          <t>Musik</t>
        </is>
      </c>
    </row>
    <row r="19" ht="16" customHeight="1">
      <c r="B19" s="41" t="n"/>
      <c r="C19" s="42">
        <f>"Mittagspause "&amp;Einstellungen!C10&amp;" Min."</f>
        <v/>
      </c>
      <c r="D19" s="42" t="inlineStr">
        <is>
          <t>☕ Mittagspause</t>
        </is>
      </c>
      <c r="E19" s="41" t="n"/>
      <c r="F19" s="41" t="n"/>
      <c r="G19" s="41" t="n"/>
      <c r="H19" s="41" t="n"/>
    </row>
    <row r="20" ht="30" customHeight="1">
      <c r="B20" s="31" t="inlineStr">
        <is>
          <t>7.</t>
        </is>
      </c>
      <c r="C20" s="32">
        <f>TEXT(Einstellungen!C21,"hh:mm")&amp;" – "&amp;TEXT(Einstellungen!D21,"hh:mm")</f>
        <v/>
      </c>
      <c r="D20" s="33" t="inlineStr">
        <is>
          <t>Informatik</t>
        </is>
      </c>
      <c r="E20" s="33" t="n"/>
      <c r="F20" s="33" t="inlineStr">
        <is>
          <t>Chemie</t>
        </is>
      </c>
      <c r="G20" s="33" t="n"/>
      <c r="H20" s="33" t="n"/>
    </row>
    <row r="21" ht="30" customHeight="1">
      <c r="B21" s="31" t="inlineStr">
        <is>
          <t>8.</t>
        </is>
      </c>
      <c r="C21" s="32">
        <f>TEXT(Einstellungen!C22,"hh:mm")&amp;" – "&amp;TEXT(Einstellungen!D22,"hh:mm")</f>
        <v/>
      </c>
      <c r="D21" s="33" t="n"/>
      <c r="E21" s="33" t="n"/>
      <c r="F21" s="33" t="inlineStr">
        <is>
          <t>Chemie</t>
        </is>
      </c>
      <c r="G21" s="33" t="n"/>
      <c r="H21" s="33" t="n"/>
    </row>
    <row r="29">
      <c r="B29" s="43" t="inlineStr">
        <is>
          <t>stundenplan-ersteller.de – kostenlose Vorlagen zum Ausfüllen und Ausdrucken</t>
        </is>
      </c>
    </row>
  </sheetData>
  <mergeCells count="16">
    <mergeCell ref="D8:E8"/>
    <mergeCell ref="A2:O2"/>
    <mergeCell ref="B7:C7"/>
    <mergeCell ref="D7:E7"/>
    <mergeCell ref="D16:H16"/>
    <mergeCell ref="D5:E5"/>
    <mergeCell ref="D13:H13"/>
    <mergeCell ref="H8:J8"/>
    <mergeCell ref="D19:H19"/>
    <mergeCell ref="J10:N10"/>
    <mergeCell ref="H7:J7"/>
    <mergeCell ref="B29:N29"/>
    <mergeCell ref="B8:C8"/>
    <mergeCell ref="A3:O3"/>
    <mergeCell ref="F7:G7"/>
    <mergeCell ref="F8:G8"/>
  </mergeCells>
  <conditionalFormatting sqref="D10:H10">
    <cfRule type="expression" priority="1" dxfId="0">
      <formula>WEEKDAY(TODAY(),2)=COLUMN()-3</formula>
    </cfRule>
  </conditionalFormatting>
  <conditionalFormatting sqref="D11:H21">
    <cfRule type="expression" priority="2" dxfId="1" stopIfTrue="1">
      <formula>ISNUMBER(SEARCH("fällt aus",D11))</formula>
    </cfRule>
    <cfRule type="expression" priority="3" dxfId="2">
      <formula>AND('Fächer &amp; Lehrer'!$B$6&lt;&gt;"",D11&lt;&gt;"",LEFT(D11,LEN('Fächer &amp; Lehrer'!$B$6))='Fächer &amp; Lehrer'!$B$6)</formula>
    </cfRule>
    <cfRule type="expression" priority="4" dxfId="3">
      <formula>AND('Fächer &amp; Lehrer'!$B$7&lt;&gt;"",D11&lt;&gt;"",LEFT(D11,LEN('Fächer &amp; Lehrer'!$B$7))='Fächer &amp; Lehrer'!$B$7)</formula>
    </cfRule>
    <cfRule type="expression" priority="5" dxfId="4">
      <formula>AND('Fächer &amp; Lehrer'!$B$8&lt;&gt;"",D11&lt;&gt;"",LEFT(D11,LEN('Fächer &amp; Lehrer'!$B$8))='Fächer &amp; Lehrer'!$B$8)</formula>
    </cfRule>
    <cfRule type="expression" priority="6" dxfId="5">
      <formula>AND('Fächer &amp; Lehrer'!$B$9&lt;&gt;"",D11&lt;&gt;"",LEFT(D11,LEN('Fächer &amp; Lehrer'!$B$9))='Fächer &amp; Lehrer'!$B$9)</formula>
    </cfRule>
    <cfRule type="expression" priority="7" dxfId="6">
      <formula>AND('Fächer &amp; Lehrer'!$B$10&lt;&gt;"",D11&lt;&gt;"",LEFT(D11,LEN('Fächer &amp; Lehrer'!$B$10))='Fächer &amp; Lehrer'!$B$10)</formula>
    </cfRule>
    <cfRule type="expression" priority="8" dxfId="7">
      <formula>AND('Fächer &amp; Lehrer'!$B$11&lt;&gt;"",D11&lt;&gt;"",LEFT(D11,LEN('Fächer &amp; Lehrer'!$B$11))='Fächer &amp; Lehrer'!$B$11)</formula>
    </cfRule>
    <cfRule type="expression" priority="9" dxfId="8">
      <formula>AND('Fächer &amp; Lehrer'!$B$12&lt;&gt;"",D11&lt;&gt;"",LEFT(D11,LEN('Fächer &amp; Lehrer'!$B$12))='Fächer &amp; Lehrer'!$B$12)</formula>
    </cfRule>
    <cfRule type="expression" priority="10" dxfId="9">
      <formula>AND('Fächer &amp; Lehrer'!$B$13&lt;&gt;"",D11&lt;&gt;"",LEFT(D11,LEN('Fächer &amp; Lehrer'!$B$13))='Fächer &amp; Lehrer'!$B$13)</formula>
    </cfRule>
    <cfRule type="expression" priority="11" dxfId="10">
      <formula>AND('Fächer &amp; Lehrer'!$B$14&lt;&gt;"",D11&lt;&gt;"",LEFT(D11,LEN('Fächer &amp; Lehrer'!$B$14))='Fächer &amp; Lehrer'!$B$14)</formula>
    </cfRule>
    <cfRule type="expression" priority="12" dxfId="11">
      <formula>AND('Fächer &amp; Lehrer'!$B$15&lt;&gt;"",D11&lt;&gt;"",LEFT(D11,LEN('Fächer &amp; Lehrer'!$B$15))='Fächer &amp; Lehrer'!$B$15)</formula>
    </cfRule>
    <cfRule type="expression" priority="13" dxfId="12">
      <formula>AND('Fächer &amp; Lehrer'!$B$16&lt;&gt;"",D11&lt;&gt;"",LEFT(D11,LEN('Fächer &amp; Lehrer'!$B$16))='Fächer &amp; Lehrer'!$B$16)</formula>
    </cfRule>
    <cfRule type="expression" priority="14" dxfId="13">
      <formula>AND('Fächer &amp; Lehrer'!$B$17&lt;&gt;"",D11&lt;&gt;"",LEFT(D11,LEN('Fächer &amp; Lehrer'!$B$17))='Fächer &amp; Lehrer'!$B$17)</formula>
    </cfRule>
    <cfRule type="expression" priority="15" dxfId="14">
      <formula>AND('Fächer &amp; Lehrer'!$B$18&lt;&gt;"",D11&lt;&gt;"",LEFT(D11,LEN('Fächer &amp; Lehrer'!$B$18))='Fächer &amp; Lehrer'!$B$18)</formula>
    </cfRule>
    <cfRule type="expression" priority="16" dxfId="15">
      <formula>AND('Fächer &amp; Lehrer'!$B$19&lt;&gt;"",D11&lt;&gt;"",LEFT(D11,LEN('Fächer &amp; Lehrer'!$B$19))='Fächer &amp; Lehrer'!$B$19)</formula>
    </cfRule>
    <cfRule type="expression" priority="17" dxfId="16">
      <formula>AND('Fächer &amp; Lehrer'!$B$20&lt;&gt;"",D11&lt;&gt;"",LEFT(D11,LEN('Fächer &amp; Lehrer'!$B$20))='Fächer &amp; Lehrer'!$B$20)</formula>
    </cfRule>
    <cfRule type="expression" priority="18" dxfId="17">
      <formula>AND('Fächer &amp; Lehrer'!$B$21&lt;&gt;"",D11&lt;&gt;"",LEFT(D11,LEN('Fächer &amp; Lehrer'!$B$21))='Fächer &amp; Lehrer'!$B$21)</formula>
    </cfRule>
    <cfRule type="expression" priority="19" dxfId="18">
      <formula>AND('Fächer &amp; Lehrer'!$B$22&lt;&gt;"",D11&lt;&gt;"",LEFT(D11,LEN('Fächer &amp; Lehrer'!$B$22))='Fächer &amp; Lehrer'!$B$22)</formula>
    </cfRule>
    <cfRule type="expression" priority="20" dxfId="19">
      <formula>AND('Fächer &amp; Lehrer'!$B$23&lt;&gt;"",D11&lt;&gt;"",LEFT(D11,LEN('Fächer &amp; Lehrer'!$B$23))='Fächer &amp; Lehrer'!$B$23)</formula>
    </cfRule>
    <cfRule type="expression" priority="21" dxfId="20">
      <formula>AND('Fächer &amp; Lehrer'!$B$24&lt;&gt;"",D11&lt;&gt;"",LEFT(D11,LEN('Fächer &amp; Lehrer'!$B$24))='Fächer &amp; Lehrer'!$B$24)</formula>
    </cfRule>
  </conditionalFormatting>
  <conditionalFormatting sqref="M12:M17">
    <cfRule type="cellIs" priority="22" operator="equal" dxfId="21">
      <formula>"Offen"</formula>
    </cfRule>
    <cfRule type="cellIs" priority="23" operator="equal" dxfId="22">
      <formula>"In Arbeit"</formula>
    </cfRule>
    <cfRule type="cellIs" priority="24" operator="equal" dxfId="23">
      <formula>"Erledigt"</formula>
    </cfRule>
  </conditionalFormatting>
  <conditionalFormatting sqref="J12:L17">
    <cfRule type="expression" priority="25" dxfId="24">
      <formula>$M12="Erledigt"</formula>
    </cfRule>
  </conditionalFormatting>
  <conditionalFormatting sqref="N12:N17">
    <cfRule type="dataBar" priority="26">
      <dataBar>
        <cfvo type="num" val="0"/>
        <cfvo type="num" val="1"/>
        <color rgb="00818CF8"/>
      </dataBar>
    </cfRule>
  </conditionalFormatting>
  <conditionalFormatting sqref="L12:L17">
    <cfRule type="expression" priority="27" dxfId="25">
      <formula>AND(L12&lt;&gt;"",L12&lt;TODAY(),$M12&lt;&gt;"Erledigt")</formula>
    </cfRule>
  </conditionalFormatting>
  <dataValidations count="2">
    <dataValidation sqref="D11:H11 D12:H12 D14:H14 D15:H15 D17:H17 D18:H18 D20:H20 D21:H21" showDropDown="0" showInputMessage="1" showErrorMessage="0" allowBlank="1" promptTitle="Fach" prompt="Fach wählen oder eintippen, z. B. „Mathe – fällt aus“." type="list">
      <formula1>='Fächer &amp; Lehrer'!$B$6:$B$24</formula1>
    </dataValidation>
    <dataValidation sqref="M12:M17" showDropDown="0" showInputMessage="0" showErrorMessage="1" allowBlank="1" type="list">
      <formula1>"Offen,In Arbeit,Erledigt"</formula1>
    </dataValidation>
  </dataValidations>
  <printOptions horizontalCentered="1"/>
  <pageMargins left="0.4" right="0.4" top="0.45" bottom="0.45" header="0.5" footer="0.5"/>
  <pageSetup orientation="landscape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zoomScale="9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" customWidth="1" min="9" max="9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44" customHeight="1">
      <c r="A2" s="2" t="inlineStr">
        <is>
          <t>STUNDENPLAN</t>
        </is>
      </c>
    </row>
    <row r="3" ht="26" customHeight="1">
      <c r="A3" s="3" t="inlineStr">
        <is>
          <t>Woche B – für Schulen mit A/B-Wochen. Fächer aus der Liste wählen.</t>
        </is>
      </c>
    </row>
    <row r="4" ht="10" customHeight="1"/>
    <row r="5" ht="24" customHeight="1">
      <c r="C5" s="4" t="inlineStr">
        <is>
          <t>Name:</t>
        </is>
      </c>
      <c r="D5" s="5" t="n"/>
      <c r="E5" s="6" t="n"/>
      <c r="F5" s="4" t="inlineStr">
        <is>
          <t>Klasse:</t>
        </is>
      </c>
      <c r="G5" s="7" t="n"/>
      <c r="H5" s="8" t="inlineStr">
        <is>
          <t>2026/27</t>
        </is>
      </c>
    </row>
    <row r="6" ht="10" customHeight="1"/>
    <row r="7" ht="20" customHeight="1">
      <c r="B7" s="9" t="inlineStr">
        <is>
          <t>Stunden pro Woche</t>
        </is>
      </c>
      <c r="C7" s="10" t="n"/>
      <c r="D7" s="11" t="inlineStr">
        <is>
          <t>Aktive Fächer</t>
        </is>
      </c>
      <c r="E7" s="12" t="n"/>
      <c r="F7" s="13" t="inlineStr">
        <is>
          <t>Ausfälle</t>
        </is>
      </c>
      <c r="G7" s="14" t="n"/>
    </row>
    <row r="8" ht="34" customHeight="1">
      <c r="B8" s="18">
        <f>COUNTIFS(D11:H21,"&lt;&gt;",D11:H21,"&lt;&gt;Freistunde")</f>
        <v/>
      </c>
      <c r="C8" s="19" t="n"/>
      <c r="D8" s="20">
        <f>SUMPRODUCT((D11:H21&lt;&gt;"")*(D11:H21&lt;&gt;"Freistunde")/COUNTIF(D11:H21,D11:H21&amp;""))</f>
        <v/>
      </c>
      <c r="E8" s="21" t="n"/>
      <c r="F8" s="22">
        <f>COUNTIF(D11:H21,"*fällt aus*")</f>
        <v/>
      </c>
      <c r="G8" s="23" t="n"/>
    </row>
    <row r="9" ht="10" customHeight="1"/>
    <row r="10" ht="24" customHeight="1">
      <c r="B10" s="27" t="inlineStr">
        <is>
          <t>Std.</t>
        </is>
      </c>
      <c r="C10" s="27" t="inlineStr">
        <is>
          <t>Zeit ⏰</t>
        </is>
      </c>
      <c r="D10" s="28" t="inlineStr">
        <is>
          <t>Montag ✓</t>
        </is>
      </c>
      <c r="E10" s="28" t="inlineStr">
        <is>
          <t>Dienstag ⏰</t>
        </is>
      </c>
      <c r="F10" s="28" t="inlineStr">
        <is>
          <t>Mittwoch ★</t>
        </is>
      </c>
      <c r="G10" s="28" t="inlineStr">
        <is>
          <t>Donnerstag 📌</t>
        </is>
      </c>
      <c r="H10" s="28" t="inlineStr">
        <is>
          <t>Freitag 🎒</t>
        </is>
      </c>
    </row>
    <row r="11" ht="30" customHeight="1">
      <c r="B11" s="31" t="inlineStr">
        <is>
          <t>1.</t>
        </is>
      </c>
      <c r="C11" s="32">
        <f>TEXT(Einstellungen!C15,"hh:mm")&amp;" – "&amp;TEXT(Einstellungen!D15,"hh:mm")</f>
        <v/>
      </c>
      <c r="D11" s="33" t="inlineStr">
        <is>
          <t>Mathe</t>
        </is>
      </c>
      <c r="E11" s="33" t="inlineStr">
        <is>
          <t>Deutsch</t>
        </is>
      </c>
      <c r="F11" s="33" t="inlineStr">
        <is>
          <t>Englisch</t>
        </is>
      </c>
      <c r="G11" s="33" t="inlineStr">
        <is>
          <t>Mathe</t>
        </is>
      </c>
      <c r="H11" s="33" t="inlineStr">
        <is>
          <t>Deutsch</t>
        </is>
      </c>
    </row>
    <row r="12" ht="30" customHeight="1">
      <c r="B12" s="31" t="inlineStr">
        <is>
          <t>2.</t>
        </is>
      </c>
      <c r="C12" s="32">
        <f>TEXT(Einstellungen!C16,"hh:mm")&amp;" – "&amp;TEXT(Einstellungen!D16,"hh:mm")</f>
        <v/>
      </c>
      <c r="D12" s="33" t="inlineStr">
        <is>
          <t>Mathe</t>
        </is>
      </c>
      <c r="E12" s="33" t="inlineStr">
        <is>
          <t>Deutsch</t>
        </is>
      </c>
      <c r="F12" s="33" t="inlineStr">
        <is>
          <t>Englisch</t>
        </is>
      </c>
      <c r="G12" s="33" t="inlineStr">
        <is>
          <t>Mathe</t>
        </is>
      </c>
      <c r="H12" s="33" t="inlineStr">
        <is>
          <t>Deutsch</t>
        </is>
      </c>
    </row>
    <row r="13" ht="16" customHeight="1">
      <c r="B13" s="41" t="n"/>
      <c r="C13" s="42">
        <f>"Pause "&amp;Einstellungen!C8&amp;" Min."</f>
        <v/>
      </c>
      <c r="D13" s="42" t="inlineStr">
        <is>
          <t>☕ Pause</t>
        </is>
      </c>
      <c r="E13" s="41" t="n"/>
      <c r="F13" s="41" t="n"/>
      <c r="G13" s="41" t="n"/>
      <c r="H13" s="41" t="n"/>
    </row>
    <row r="14" ht="30" customHeight="1">
      <c r="B14" s="31" t="inlineStr">
        <is>
          <t>3.</t>
        </is>
      </c>
      <c r="C14" s="32">
        <f>TEXT(Einstellungen!C17,"hh:mm")&amp;" – "&amp;TEXT(Einstellungen!D17,"hh:mm")</f>
        <v/>
      </c>
      <c r="D14" s="33" t="inlineStr">
        <is>
          <t>Französisch</t>
        </is>
      </c>
      <c r="E14" s="33" t="inlineStr">
        <is>
          <t>Physik</t>
        </is>
      </c>
      <c r="F14" s="33" t="inlineStr">
        <is>
          <t>Deutsch</t>
        </is>
      </c>
      <c r="G14" s="33" t="inlineStr">
        <is>
          <t>Biologie</t>
        </is>
      </c>
      <c r="H14" s="33" t="inlineStr">
        <is>
          <t>Englisch</t>
        </is>
      </c>
    </row>
    <row r="15" ht="30" customHeight="1">
      <c r="B15" s="31" t="inlineStr">
        <is>
          <t>4.</t>
        </is>
      </c>
      <c r="C15" s="32">
        <f>TEXT(Einstellungen!C18,"hh:mm")&amp;" – "&amp;TEXT(Einstellungen!D18,"hh:mm")</f>
        <v/>
      </c>
      <c r="D15" s="33" t="inlineStr">
        <is>
          <t>Französisch</t>
        </is>
      </c>
      <c r="E15" s="33" t="inlineStr">
        <is>
          <t>Physik</t>
        </is>
      </c>
      <c r="F15" s="33" t="inlineStr">
        <is>
          <t>Geschichte</t>
        </is>
      </c>
      <c r="G15" s="33" t="inlineStr">
        <is>
          <t>Erdkunde</t>
        </is>
      </c>
      <c r="H15" s="33" t="inlineStr">
        <is>
          <t>Englisch</t>
        </is>
      </c>
    </row>
    <row r="16" ht="16" customHeight="1">
      <c r="B16" s="41" t="n"/>
      <c r="C16" s="42">
        <f>"Pause "&amp;Einstellungen!C9&amp;" Min."</f>
        <v/>
      </c>
      <c r="D16" s="42" t="inlineStr">
        <is>
          <t>☕ Pause</t>
        </is>
      </c>
      <c r="E16" s="41" t="n"/>
      <c r="F16" s="41" t="n"/>
      <c r="G16" s="41" t="n"/>
      <c r="H16" s="41" t="n"/>
    </row>
    <row r="17" ht="30" customHeight="1">
      <c r="B17" s="31" t="inlineStr">
        <is>
          <t>5.</t>
        </is>
      </c>
      <c r="C17" s="32">
        <f>TEXT(Einstellungen!C19,"hh:mm")&amp;" – "&amp;TEXT(Einstellungen!D19,"hh:mm")</f>
        <v/>
      </c>
      <c r="D17" s="33" t="inlineStr">
        <is>
          <t>Politik</t>
        </is>
      </c>
      <c r="E17" s="33" t="inlineStr">
        <is>
          <t>Musik</t>
        </is>
      </c>
      <c r="F17" s="33" t="inlineStr">
        <is>
          <t>Sport</t>
        </is>
      </c>
      <c r="G17" s="33" t="inlineStr">
        <is>
          <t>Kunst</t>
        </is>
      </c>
      <c r="H17" s="33" t="inlineStr">
        <is>
          <t>Informatik</t>
        </is>
      </c>
    </row>
    <row r="18" ht="30" customHeight="1">
      <c r="B18" s="31" t="inlineStr">
        <is>
          <t>6.</t>
        </is>
      </c>
      <c r="C18" s="32">
        <f>TEXT(Einstellungen!C20,"hh:mm")&amp;" – "&amp;TEXT(Einstellungen!D20,"hh:mm")</f>
        <v/>
      </c>
      <c r="D18" s="33" t="inlineStr">
        <is>
          <t>Politik</t>
        </is>
      </c>
      <c r="E18" s="33" t="inlineStr">
        <is>
          <t>Musik</t>
        </is>
      </c>
      <c r="F18" s="33" t="inlineStr">
        <is>
          <t>Sport</t>
        </is>
      </c>
      <c r="G18" s="33" t="inlineStr">
        <is>
          <t>Kunst</t>
        </is>
      </c>
      <c r="H18" s="33" t="n"/>
    </row>
    <row r="19" ht="16" customHeight="1">
      <c r="B19" s="41" t="n"/>
      <c r="C19" s="42">
        <f>"Mittagspause "&amp;Einstellungen!C10&amp;" Min."</f>
        <v/>
      </c>
      <c r="D19" s="42" t="inlineStr">
        <is>
          <t>☕ Mittagspause</t>
        </is>
      </c>
      <c r="E19" s="41" t="n"/>
      <c r="F19" s="41" t="n"/>
      <c r="G19" s="41" t="n"/>
      <c r="H19" s="41" t="n"/>
    </row>
    <row r="20" ht="30" customHeight="1">
      <c r="B20" s="31" t="inlineStr">
        <is>
          <t>7.</t>
        </is>
      </c>
      <c r="C20" s="32">
        <f>TEXT(Einstellungen!C21,"hh:mm")&amp;" – "&amp;TEXT(Einstellungen!D21,"hh:mm")</f>
        <v/>
      </c>
      <c r="D20" s="33" t="n"/>
      <c r="E20" s="33" t="n"/>
      <c r="F20" s="33" t="n"/>
      <c r="G20" s="33" t="n"/>
      <c r="H20" s="33" t="n"/>
    </row>
    <row r="21" ht="30" customHeight="1">
      <c r="B21" s="31" t="inlineStr">
        <is>
          <t>8.</t>
        </is>
      </c>
      <c r="C21" s="32">
        <f>TEXT(Einstellungen!C22,"hh:mm")&amp;" – "&amp;TEXT(Einstellungen!D22,"hh:mm")</f>
        <v/>
      </c>
      <c r="D21" s="33" t="n"/>
      <c r="E21" s="33" t="n"/>
      <c r="F21" s="33" t="n"/>
      <c r="G21" s="33" t="n"/>
      <c r="H21" s="33" t="n"/>
    </row>
    <row r="23">
      <c r="B23" s="43" t="inlineStr">
        <is>
          <t>stundenplan-ersteller.de – kostenlose Vorlagen zum Ausfüllen und Ausdrucken</t>
        </is>
      </c>
    </row>
  </sheetData>
  <mergeCells count="13">
    <mergeCell ref="D8:E8"/>
    <mergeCell ref="A2:I2"/>
    <mergeCell ref="D7:E7"/>
    <mergeCell ref="B7:C7"/>
    <mergeCell ref="D16:H16"/>
    <mergeCell ref="B23:H23"/>
    <mergeCell ref="D5:E5"/>
    <mergeCell ref="D13:H13"/>
    <mergeCell ref="D19:H19"/>
    <mergeCell ref="A3:I3"/>
    <mergeCell ref="B8:C8"/>
    <mergeCell ref="F7:G7"/>
    <mergeCell ref="F8:G8"/>
  </mergeCells>
  <conditionalFormatting sqref="D10:H10">
    <cfRule type="expression" priority="1" dxfId="0">
      <formula>WEEKDAY(TODAY(),2)=COLUMN()-3</formula>
    </cfRule>
  </conditionalFormatting>
  <conditionalFormatting sqref="D11:H21">
    <cfRule type="expression" priority="2" dxfId="1" stopIfTrue="1">
      <formula>ISNUMBER(SEARCH("fällt aus",D11))</formula>
    </cfRule>
    <cfRule type="expression" priority="3" dxfId="2">
      <formula>AND('Fächer &amp; Lehrer'!$B$6&lt;&gt;"",D11&lt;&gt;"",LEFT(D11,LEN('Fächer &amp; Lehrer'!$B$6))='Fächer &amp; Lehrer'!$B$6)</formula>
    </cfRule>
    <cfRule type="expression" priority="4" dxfId="3">
      <formula>AND('Fächer &amp; Lehrer'!$B$7&lt;&gt;"",D11&lt;&gt;"",LEFT(D11,LEN('Fächer &amp; Lehrer'!$B$7))='Fächer &amp; Lehrer'!$B$7)</formula>
    </cfRule>
    <cfRule type="expression" priority="5" dxfId="4">
      <formula>AND('Fächer &amp; Lehrer'!$B$8&lt;&gt;"",D11&lt;&gt;"",LEFT(D11,LEN('Fächer &amp; Lehrer'!$B$8))='Fächer &amp; Lehrer'!$B$8)</formula>
    </cfRule>
    <cfRule type="expression" priority="6" dxfId="5">
      <formula>AND('Fächer &amp; Lehrer'!$B$9&lt;&gt;"",D11&lt;&gt;"",LEFT(D11,LEN('Fächer &amp; Lehrer'!$B$9))='Fächer &amp; Lehrer'!$B$9)</formula>
    </cfRule>
    <cfRule type="expression" priority="7" dxfId="6">
      <formula>AND('Fächer &amp; Lehrer'!$B$10&lt;&gt;"",D11&lt;&gt;"",LEFT(D11,LEN('Fächer &amp; Lehrer'!$B$10))='Fächer &amp; Lehrer'!$B$10)</formula>
    </cfRule>
    <cfRule type="expression" priority="8" dxfId="7">
      <formula>AND('Fächer &amp; Lehrer'!$B$11&lt;&gt;"",D11&lt;&gt;"",LEFT(D11,LEN('Fächer &amp; Lehrer'!$B$11))='Fächer &amp; Lehrer'!$B$11)</formula>
    </cfRule>
    <cfRule type="expression" priority="9" dxfId="8">
      <formula>AND('Fächer &amp; Lehrer'!$B$12&lt;&gt;"",D11&lt;&gt;"",LEFT(D11,LEN('Fächer &amp; Lehrer'!$B$12))='Fächer &amp; Lehrer'!$B$12)</formula>
    </cfRule>
    <cfRule type="expression" priority="10" dxfId="9">
      <formula>AND('Fächer &amp; Lehrer'!$B$13&lt;&gt;"",D11&lt;&gt;"",LEFT(D11,LEN('Fächer &amp; Lehrer'!$B$13))='Fächer &amp; Lehrer'!$B$13)</formula>
    </cfRule>
    <cfRule type="expression" priority="11" dxfId="10">
      <formula>AND('Fächer &amp; Lehrer'!$B$14&lt;&gt;"",D11&lt;&gt;"",LEFT(D11,LEN('Fächer &amp; Lehrer'!$B$14))='Fächer &amp; Lehrer'!$B$14)</formula>
    </cfRule>
    <cfRule type="expression" priority="12" dxfId="11">
      <formula>AND('Fächer &amp; Lehrer'!$B$15&lt;&gt;"",D11&lt;&gt;"",LEFT(D11,LEN('Fächer &amp; Lehrer'!$B$15))='Fächer &amp; Lehrer'!$B$15)</formula>
    </cfRule>
    <cfRule type="expression" priority="13" dxfId="12">
      <formula>AND('Fächer &amp; Lehrer'!$B$16&lt;&gt;"",D11&lt;&gt;"",LEFT(D11,LEN('Fächer &amp; Lehrer'!$B$16))='Fächer &amp; Lehrer'!$B$16)</formula>
    </cfRule>
    <cfRule type="expression" priority="14" dxfId="13">
      <formula>AND('Fächer &amp; Lehrer'!$B$17&lt;&gt;"",D11&lt;&gt;"",LEFT(D11,LEN('Fächer &amp; Lehrer'!$B$17))='Fächer &amp; Lehrer'!$B$17)</formula>
    </cfRule>
    <cfRule type="expression" priority="15" dxfId="14">
      <formula>AND('Fächer &amp; Lehrer'!$B$18&lt;&gt;"",D11&lt;&gt;"",LEFT(D11,LEN('Fächer &amp; Lehrer'!$B$18))='Fächer &amp; Lehrer'!$B$18)</formula>
    </cfRule>
    <cfRule type="expression" priority="16" dxfId="15">
      <formula>AND('Fächer &amp; Lehrer'!$B$19&lt;&gt;"",D11&lt;&gt;"",LEFT(D11,LEN('Fächer &amp; Lehrer'!$B$19))='Fächer &amp; Lehrer'!$B$19)</formula>
    </cfRule>
    <cfRule type="expression" priority="17" dxfId="16">
      <formula>AND('Fächer &amp; Lehrer'!$B$20&lt;&gt;"",D11&lt;&gt;"",LEFT(D11,LEN('Fächer &amp; Lehrer'!$B$20))='Fächer &amp; Lehrer'!$B$20)</formula>
    </cfRule>
    <cfRule type="expression" priority="18" dxfId="17">
      <formula>AND('Fächer &amp; Lehrer'!$B$21&lt;&gt;"",D11&lt;&gt;"",LEFT(D11,LEN('Fächer &amp; Lehrer'!$B$21))='Fächer &amp; Lehrer'!$B$21)</formula>
    </cfRule>
    <cfRule type="expression" priority="19" dxfId="18">
      <formula>AND('Fächer &amp; Lehrer'!$B$22&lt;&gt;"",D11&lt;&gt;"",LEFT(D11,LEN('Fächer &amp; Lehrer'!$B$22))='Fächer &amp; Lehrer'!$B$22)</formula>
    </cfRule>
    <cfRule type="expression" priority="20" dxfId="19">
      <formula>AND('Fächer &amp; Lehrer'!$B$23&lt;&gt;"",D11&lt;&gt;"",LEFT(D11,LEN('Fächer &amp; Lehrer'!$B$23))='Fächer &amp; Lehrer'!$B$23)</formula>
    </cfRule>
    <cfRule type="expression" priority="21" dxfId="20">
      <formula>AND('Fächer &amp; Lehrer'!$B$24&lt;&gt;"",D11&lt;&gt;"",LEFT(D11,LEN('Fächer &amp; Lehrer'!$B$24))='Fächer &amp; Lehrer'!$B$24)</formula>
    </cfRule>
  </conditionalFormatting>
  <dataValidations count="1">
    <dataValidation sqref="D11:H11 D12:H12 D14:H14 D15:H15 D17:H17 D18:H18 D20:H20 D21:H21" showDropDown="0" showInputMessage="1" showErrorMessage="0" allowBlank="1" promptTitle="Fach" prompt="Fach wählen oder eintippen, z. B. „Mathe – fällt aus“." type="list">
      <formula1>='Fächer &amp; Lehrer'!$B$6:$B$24</formula1>
    </dataValidation>
  </dataValidations>
  <printOptions horizontalCentered="1"/>
  <pageMargins left="0.4" right="0.4" top="0.45" bottom="0.45" header="0.5" footer="0.5"/>
  <pageSetup orientation="landscape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0" customWidth="1" min="3" max="3"/>
    <col width="22" customWidth="1" min="4" max="4"/>
    <col width="10" customWidth="1" min="5" max="5"/>
    <col width="2" customWidth="1" min="6" max="6"/>
  </cols>
  <sheetData>
    <row r="1" ht="10" customHeight="1">
      <c r="A1" s="1" t="n"/>
      <c r="B1" s="1" t="n"/>
      <c r="C1" s="1" t="n"/>
      <c r="D1" s="1" t="n"/>
      <c r="E1" s="1" t="n"/>
      <c r="F1" s="1" t="n"/>
    </row>
    <row r="2" ht="44" customHeight="1">
      <c r="A2" s="2" t="inlineStr">
        <is>
          <t>FÄCHER &amp; LEHRER</t>
        </is>
      </c>
    </row>
    <row r="3" ht="26" customHeight="1">
      <c r="A3" s="3" t="inlineStr">
        <is>
          <t>Fächer umbenennen oder ergänzen – die Farbe der Zeile gilt im Stundenplan.</t>
        </is>
      </c>
    </row>
    <row r="5">
      <c r="B5" s="27" t="inlineStr">
        <is>
          <t>Fach</t>
        </is>
      </c>
      <c r="C5" s="27" t="inlineStr">
        <is>
          <t>Farbe</t>
        </is>
      </c>
      <c r="D5" s="27" t="inlineStr">
        <is>
          <t>Lehrer:in</t>
        </is>
      </c>
      <c r="E5" s="27" t="inlineStr">
        <is>
          <t>Raum</t>
        </is>
      </c>
    </row>
    <row r="6">
      <c r="B6" s="44" t="inlineStr">
        <is>
          <t>Deutsch</t>
        </is>
      </c>
      <c r="C6" s="45" t="n"/>
      <c r="D6" s="46" t="inlineStr">
        <is>
          <t>Frau Schulz</t>
        </is>
      </c>
      <c r="E6" s="6" t="inlineStr">
        <is>
          <t>A12</t>
        </is>
      </c>
    </row>
    <row r="7">
      <c r="B7" s="47" t="inlineStr">
        <is>
          <t>Mathe</t>
        </is>
      </c>
      <c r="C7" s="48" t="n"/>
      <c r="D7" s="46" t="inlineStr">
        <is>
          <t>Herr Becker</t>
        </is>
      </c>
      <c r="E7" s="6" t="inlineStr">
        <is>
          <t>B04</t>
        </is>
      </c>
    </row>
    <row r="8">
      <c r="B8" s="49" t="inlineStr">
        <is>
          <t>Englisch</t>
        </is>
      </c>
      <c r="C8" s="50" t="n"/>
      <c r="D8" s="46" t="inlineStr">
        <is>
          <t>Frau Wagner</t>
        </is>
      </c>
      <c r="E8" s="6" t="inlineStr">
        <is>
          <t>A12</t>
        </is>
      </c>
    </row>
    <row r="9">
      <c r="B9" s="51" t="inlineStr">
        <is>
          <t>Französisch</t>
        </is>
      </c>
      <c r="C9" s="52" t="n"/>
      <c r="D9" s="46" t="n"/>
      <c r="E9" s="6" t="n"/>
    </row>
    <row r="10">
      <c r="B10" s="53" t="inlineStr">
        <is>
          <t>Latein</t>
        </is>
      </c>
      <c r="C10" s="54" t="n"/>
      <c r="D10" s="46" t="n"/>
      <c r="E10" s="6" t="n"/>
    </row>
    <row r="11">
      <c r="B11" s="55" t="inlineStr">
        <is>
          <t>Biologie</t>
        </is>
      </c>
      <c r="C11" s="56" t="n"/>
      <c r="D11" s="46" t="n"/>
      <c r="E11" s="6" t="n"/>
    </row>
    <row r="12">
      <c r="B12" s="57" t="inlineStr">
        <is>
          <t>Chemie</t>
        </is>
      </c>
      <c r="C12" s="58" t="n"/>
      <c r="D12" s="46" t="n"/>
      <c r="E12" s="6" t="n"/>
    </row>
    <row r="13">
      <c r="B13" s="59" t="inlineStr">
        <is>
          <t>Physik</t>
        </is>
      </c>
      <c r="C13" s="60" t="n"/>
      <c r="D13" s="46" t="n"/>
      <c r="E13" s="6" t="n"/>
    </row>
    <row r="14">
      <c r="B14" s="61" t="inlineStr">
        <is>
          <t>Geschichte</t>
        </is>
      </c>
      <c r="C14" s="62" t="n"/>
      <c r="D14" s="46" t="n"/>
      <c r="E14" s="6" t="n"/>
    </row>
    <row r="15">
      <c r="B15" s="63" t="inlineStr">
        <is>
          <t>Erdkunde</t>
        </is>
      </c>
      <c r="C15" s="64" t="n"/>
      <c r="D15" s="46" t="n"/>
      <c r="E15" s="6" t="n"/>
    </row>
    <row r="16">
      <c r="B16" s="65" t="inlineStr">
        <is>
          <t>Politik</t>
        </is>
      </c>
      <c r="C16" s="66" t="n"/>
      <c r="D16" s="46" t="n"/>
      <c r="E16" s="6" t="n"/>
    </row>
    <row r="17">
      <c r="B17" s="67" t="inlineStr">
        <is>
          <t>Religion / Ethik</t>
        </is>
      </c>
      <c r="C17" s="68" t="n"/>
      <c r="D17" s="46" t="n"/>
      <c r="E17" s="6" t="n"/>
    </row>
    <row r="18">
      <c r="B18" s="69" t="inlineStr">
        <is>
          <t>Kunst</t>
        </is>
      </c>
      <c r="C18" s="70" t="n"/>
      <c r="D18" s="46" t="n"/>
      <c r="E18" s="6" t="n"/>
    </row>
    <row r="19">
      <c r="B19" s="71" t="inlineStr">
        <is>
          <t>Musik</t>
        </is>
      </c>
      <c r="C19" s="72" t="n"/>
      <c r="D19" s="46" t="n"/>
      <c r="E19" s="6" t="n"/>
    </row>
    <row r="20">
      <c r="B20" s="73" t="inlineStr">
        <is>
          <t>Sport</t>
        </is>
      </c>
      <c r="C20" s="74" t="n"/>
      <c r="D20" s="46" t="inlineStr">
        <is>
          <t>Herr Koch</t>
        </is>
      </c>
      <c r="E20" s="6" t="inlineStr">
        <is>
          <t>Halle</t>
        </is>
      </c>
    </row>
    <row r="21">
      <c r="B21" s="75" t="inlineStr">
        <is>
          <t>Informatik</t>
        </is>
      </c>
      <c r="C21" s="76" t="n"/>
      <c r="D21" s="46" t="n"/>
      <c r="E21" s="6" t="n"/>
    </row>
    <row r="22">
      <c r="B22" s="77" t="inlineStr">
        <is>
          <t>Freistunde</t>
        </is>
      </c>
      <c r="C22" s="78" t="n"/>
      <c r="D22" s="46" t="n"/>
      <c r="E22" s="6" t="n"/>
    </row>
    <row r="23">
      <c r="B23" s="79" t="n"/>
      <c r="C23" s="80" t="n"/>
      <c r="D23" s="46" t="n"/>
      <c r="E23" s="6" t="n"/>
    </row>
    <row r="24">
      <c r="B24" s="81" t="n"/>
      <c r="C24" s="82" t="n"/>
      <c r="D24" s="46" t="n"/>
      <c r="E24" s="6" t="n"/>
    </row>
    <row r="26">
      <c r="B26" s="43" t="inlineStr">
        <is>
          <t>stundenplan-ersteller.de – kostenlose Vorlagen zum Ausfüllen und Ausdrucken</t>
        </is>
      </c>
    </row>
  </sheetData>
  <mergeCells count="3">
    <mergeCell ref="A3:F3"/>
    <mergeCell ref="A2:F2"/>
    <mergeCell ref="B26:E26"/>
  </mergeCells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2" customWidth="1" min="3" max="3"/>
    <col width="12" customWidth="1" min="4" max="4"/>
    <col width="2" customWidth="1" min="5" max="5"/>
  </cols>
  <sheetData>
    <row r="1" ht="10" customHeight="1">
      <c r="A1" s="1" t="n"/>
      <c r="B1" s="1" t="n"/>
      <c r="C1" s="1" t="n"/>
      <c r="D1" s="1" t="n"/>
      <c r="E1" s="1" t="n"/>
    </row>
    <row r="2" ht="44" customHeight="1">
      <c r="A2" s="2" t="inlineStr">
        <is>
          <t>EINSTELLUNGEN</t>
        </is>
      </c>
    </row>
    <row r="3" ht="26" customHeight="1">
      <c r="A3" s="3" t="inlineStr">
        <is>
          <t>Uhrzeiten und Pausen ändern – alle Zeiten im Stundenplan rechnen sich neu.</t>
        </is>
      </c>
    </row>
    <row r="5">
      <c r="B5" s="83" t="inlineStr">
        <is>
          <t>Beginn der 1. Stunde</t>
        </is>
      </c>
      <c r="C5" s="84" t="n">
        <v>0.3333333333333333</v>
      </c>
    </row>
    <row r="6">
      <c r="B6" s="83" t="inlineStr">
        <is>
          <t>Länge einer Stunde (Min.)</t>
        </is>
      </c>
      <c r="C6" s="85" t="n">
        <v>45</v>
      </c>
    </row>
    <row r="7">
      <c r="B7" s="83" t="inlineStr">
        <is>
          <t>Kurze Pause zwischen den Stunden (Min.)</t>
        </is>
      </c>
      <c r="C7" s="85" t="n">
        <v>5</v>
      </c>
    </row>
    <row r="8">
      <c r="B8" s="83" t="inlineStr">
        <is>
          <t>Große Pause nach der 2. Stunde (Min.)</t>
        </is>
      </c>
      <c r="C8" s="85" t="n">
        <v>20</v>
      </c>
    </row>
    <row r="9">
      <c r="B9" s="83" t="inlineStr">
        <is>
          <t>Große Pause nach der 4. Stunde (Min.)</t>
        </is>
      </c>
      <c r="C9" s="85" t="n">
        <v>15</v>
      </c>
    </row>
    <row r="10">
      <c r="B10" s="83" t="inlineStr">
        <is>
          <t>Mittagspause nach der 6. Stunde (Min.)</t>
        </is>
      </c>
      <c r="C10" s="85" t="n">
        <v>45</v>
      </c>
    </row>
    <row r="14">
      <c r="B14" s="27" t="inlineStr">
        <is>
          <t>Stunde</t>
        </is>
      </c>
      <c r="C14" s="27" t="inlineStr">
        <is>
          <t>Beginn</t>
        </is>
      </c>
      <c r="D14" s="27" t="inlineStr">
        <is>
          <t>Ende</t>
        </is>
      </c>
    </row>
    <row r="15">
      <c r="B15" s="86" t="inlineStr">
        <is>
          <t>1. Stunde</t>
        </is>
      </c>
      <c r="C15" s="87">
        <f>C5</f>
        <v/>
      </c>
      <c r="D15" s="87">
        <f>C15+$C$6/1440</f>
        <v/>
      </c>
    </row>
    <row r="16">
      <c r="B16" s="88" t="inlineStr">
        <is>
          <t>2. Stunde</t>
        </is>
      </c>
      <c r="C16" s="87">
        <f>D15+C7/1440</f>
        <v/>
      </c>
      <c r="D16" s="87">
        <f>C16+$C$6/1440</f>
        <v/>
      </c>
    </row>
    <row r="17">
      <c r="B17" s="86" t="inlineStr">
        <is>
          <t>3. Stunde</t>
        </is>
      </c>
      <c r="C17" s="87">
        <f>D16+C8/1440</f>
        <v/>
      </c>
      <c r="D17" s="87">
        <f>C17+$C$6/1440</f>
        <v/>
      </c>
    </row>
    <row r="18">
      <c r="B18" s="88" t="inlineStr">
        <is>
          <t>4. Stunde</t>
        </is>
      </c>
      <c r="C18" s="87">
        <f>D17+C7/1440</f>
        <v/>
      </c>
      <c r="D18" s="87">
        <f>C18+$C$6/1440</f>
        <v/>
      </c>
    </row>
    <row r="19">
      <c r="B19" s="86" t="inlineStr">
        <is>
          <t>5. Stunde</t>
        </is>
      </c>
      <c r="C19" s="87">
        <f>D18+C9/1440</f>
        <v/>
      </c>
      <c r="D19" s="87">
        <f>C19+$C$6/1440</f>
        <v/>
      </c>
    </row>
    <row r="20">
      <c r="B20" s="88" t="inlineStr">
        <is>
          <t>6. Stunde</t>
        </is>
      </c>
      <c r="C20" s="87">
        <f>D19+C7/1440</f>
        <v/>
      </c>
      <c r="D20" s="87">
        <f>C20+$C$6/1440</f>
        <v/>
      </c>
    </row>
    <row r="21">
      <c r="B21" s="86" t="inlineStr">
        <is>
          <t>7. Stunde</t>
        </is>
      </c>
      <c r="C21" s="87">
        <f>D20+C10/1440</f>
        <v/>
      </c>
      <c r="D21" s="87">
        <f>C21+$C$6/1440</f>
        <v/>
      </c>
    </row>
    <row r="22">
      <c r="B22" s="88" t="inlineStr">
        <is>
          <t>8. Stunde</t>
        </is>
      </c>
      <c r="C22" s="87">
        <f>D21+C7/1440</f>
        <v/>
      </c>
      <c r="D22" s="87">
        <f>C22+$C$6/1440</f>
        <v/>
      </c>
    </row>
    <row r="24">
      <c r="B24" s="43" t="inlineStr">
        <is>
          <t>stundenplan-ersteller.de – kostenlose Vorlagen zum Ausfüllen und Ausdrucken</t>
        </is>
      </c>
    </row>
  </sheetData>
  <mergeCells count="3">
    <mergeCell ref="A2:E2"/>
    <mergeCell ref="B24:D24"/>
    <mergeCell ref="A3:E3"/>
  </mergeCells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Stundenplan Vorlage Excel</dc:title>
  <dc:subject xmlns:dc="http://purl.org/dc/elements/1.1/">Stundenplan mit automatischen Uhrzeiten, Fächerfarben, Woche A/B und Hausaufgaben</dc:subject>
  <dcterms:created xmlns:dcterms="http://purl.org/dc/terms/" xmlns:xsi="http://www.w3.org/2001/XMLSchema-instance" xsi:type="dcterms:W3CDTF">2026-10-27T09:40:08Z</dcterms:created>
  <dcterms:modified xmlns:dcterms="http://purl.org/dc/terms/" xmlns:xsi="http://www.w3.org/2001/XMLSchema-instance" xsi:type="dcterms:W3CDTF">2026-10-27T09:40:08Z</dcterms:modified>
  <cp:keywords>stundenplan vorlage excel, stundenplan excel vorlage, excel vorlagen stundenplan, stundenplan erstellen excel</cp:keywords>
</cp:coreProperties>
</file>